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dced65c10cb8ab8/Dokumenty/Kosztorysujemy/2026/"/>
    </mc:Choice>
  </mc:AlternateContent>
  <xr:revisionPtr revIDLastSave="1" documentId="8_{FEF0BDDD-87F1-40C9-88E9-04846F2AF2FB}" xr6:coauthVersionLast="47" xr6:coauthVersionMax="47" xr10:uidLastSave="{0AF674B3-02BA-4178-899D-1A4A9790F915}"/>
  <bookViews>
    <workbookView xWindow="-108" yWindow="-108" windowWidth="23256" windowHeight="13176" xr2:uid="{6B26EDD1-E020-402D-9B4A-01DC1E150227}"/>
  </bookViews>
  <sheets>
    <sheet name="Kosztorys_Remont Lazienki PFR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F15" i="1"/>
  <c r="F7" i="1"/>
  <c r="F4" i="1"/>
  <c r="F6" i="1"/>
  <c r="F9" i="1"/>
  <c r="F10" i="1"/>
  <c r="F11" i="1"/>
  <c r="F12" i="1"/>
  <c r="F13" i="1"/>
  <c r="F16" i="1"/>
  <c r="F3" i="1"/>
</calcChain>
</file>

<file path=xl/sharedStrings.xml><?xml version="1.0" encoding="utf-8"?>
<sst xmlns="http://schemas.openxmlformats.org/spreadsheetml/2006/main" count="47" uniqueCount="39">
  <si>
    <t>Lp.</t>
  </si>
  <si>
    <t>Opis pozycji (Zgodnie z wymogami PFRON 2026)</t>
  </si>
  <si>
    <t>J.m.</t>
  </si>
  <si>
    <t>Ilość</t>
  </si>
  <si>
    <t>Cena netto</t>
  </si>
  <si>
    <t>Brutto (8% VAT)</t>
  </si>
  <si>
    <t>Demontaże i przygotowanie</t>
  </si>
  <si>
    <t>Demontaż starej wanny i wywiezienie gruzu</t>
  </si>
  <si>
    <t>kpl.</t>
  </si>
  <si>
    <t>Skucie starych płytek i wyrównanie podłoża</t>
  </si>
  <si>
    <t>m2</t>
  </si>
  <si>
    <t>Instalacje i hydroizolacja</t>
  </si>
  <si>
    <t>Przeróbka podejścia wod-kan pod brodzik bezprogowy</t>
  </si>
  <si>
    <t>Hydroizolacja dwuskładnikowa (strefa mokra + podłoga)</t>
  </si>
  <si>
    <t>Wyposażenie specjalistyczne (Bariery)</t>
  </si>
  <si>
    <t>Brodzik posadzkowy (typu Walk-in) z odpływem liniowym</t>
  </si>
  <si>
    <t>szt.</t>
  </si>
  <si>
    <t>Siedzisko prysznicowe uchylne (atest medyczny)</t>
  </si>
  <si>
    <t>Uchwyty dla niepełnosprawnych (L=60cm, kpl. 3 szt.)</t>
  </si>
  <si>
    <t>Bateria natryskowa z przedłużoną dźwignią (lekarska)</t>
  </si>
  <si>
    <t>Miska WC podwyższona dla osób niepełnosprawnych</t>
  </si>
  <si>
    <t>Prace wykończeniowe</t>
  </si>
  <si>
    <t>Ułożenie płytek antypoślizgowych (klasa R11)</t>
  </si>
  <si>
    <t>Poszerzenie otworu drzwiowego do 90 cm + montaż drzwi</t>
  </si>
  <si>
    <t>SUMA CAŁKOWITA:</t>
  </si>
  <si>
    <t>1.1</t>
  </si>
  <si>
    <t>1.2</t>
  </si>
  <si>
    <t>2</t>
  </si>
  <si>
    <t>2.1</t>
  </si>
  <si>
    <t>4.1</t>
  </si>
  <si>
    <t>2.2</t>
  </si>
  <si>
    <t>3</t>
  </si>
  <si>
    <t>3.1</t>
  </si>
  <si>
    <t>3.2</t>
  </si>
  <si>
    <t>3.3</t>
  </si>
  <si>
    <t>3.4</t>
  </si>
  <si>
    <t>3.5</t>
  </si>
  <si>
    <t>4</t>
  </si>
  <si>
    <t>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</si>
</sst>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3" x14ac:knownFonts="1">
    <font>
      <sz val="11"/>
      <color theme="1"/>
      <name val="Aptos Narrow"/>
      <family val="2"/>
      <charset val="238"/>
      <scheme val="minor"/>
    </font>
    <font>
      <sz val="10"/>
      <color rgb="FF1F1F1F"/>
      <name val="Arial"/>
      <family val="2"/>
      <charset val="238"/>
    </font>
    <font>
      <b/>
      <sz val="10"/>
      <color rgb="FF1F1F1F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left" vertical="center" indent="1" readingOrder="1"/>
    </xf>
    <xf numFmtId="49" fontId="2" fillId="0" borderId="1" xfId="0" applyNumberFormat="1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left" vertical="center" indent="1" readingOrder="1"/>
    </xf>
    <xf numFmtId="0" fontId="1" fillId="0" borderId="1" xfId="0" applyFont="1" applyBorder="1" applyAlignment="1">
      <alignment horizontal="center" vertical="center" readingOrder="1"/>
    </xf>
    <xf numFmtId="0" fontId="0" fillId="0" borderId="0" xfId="0" applyAlignment="1">
      <alignment horizontal="center"/>
    </xf>
    <xf numFmtId="49" fontId="2" fillId="0" borderId="1" xfId="0" applyNumberFormat="1" applyFont="1" applyBorder="1" applyAlignment="1">
      <alignment horizontal="right" vertical="center" readingOrder="1"/>
    </xf>
    <xf numFmtId="44" fontId="1" fillId="0" borderId="1" xfId="0" applyNumberFormat="1" applyFont="1" applyBorder="1" applyAlignment="1">
      <alignment horizontal="left" vertical="center" indent="1" readingOrder="1"/>
    </xf>
    <xf numFmtId="0" fontId="2" fillId="0" borderId="1" xfId="0" applyFont="1" applyBorder="1" applyAlignment="1">
      <alignment horizontal="right" vertical="center" readingOrder="1"/>
    </xf>
    <xf numFmtId="0" fontId="1" fillId="0" borderId="1" xfId="0" applyFont="1" applyBorder="1" applyAlignment="1">
      <alignment horizontal="right" vertical="center" indent="1" readingOrder="1"/>
    </xf>
    <xf numFmtId="44" fontId="1" fillId="0" borderId="1" xfId="0" applyNumberFormat="1" applyFont="1" applyBorder="1" applyAlignment="1">
      <alignment horizontal="right" vertical="center" indent="1" readingOrder="1"/>
    </xf>
    <xf numFmtId="0" fontId="0" fillId="0" borderId="0" xfId="0" applyAlignment="1">
      <alignment horizontal="right"/>
    </xf>
    <xf numFmtId="44" fontId="2" fillId="0" borderId="1" xfId="0" applyNumberFormat="1" applyFont="1" applyBorder="1" applyAlignment="1">
      <alignment horizontal="center" vertical="center" readingOrder="1"/>
    </xf>
    <xf numFmtId="44" fontId="2" fillId="0" borderId="1" xfId="0" applyNumberFormat="1" applyFont="1" applyBorder="1" applyAlignment="1">
      <alignment horizontal="left" vertical="center" indent="1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34F4A-D89F-41DE-A736-90C716DBD63E}">
  <dimension ref="A1:F17"/>
  <sheetViews>
    <sheetView tabSelected="1" workbookViewId="0">
      <selection activeCell="J15" sqref="J15"/>
    </sheetView>
  </sheetViews>
  <sheetFormatPr defaultRowHeight="14.4" x14ac:dyDescent="0.3"/>
  <cols>
    <col min="1" max="1" width="3.77734375" style="6" bestFit="1" customWidth="1"/>
    <col min="2" max="2" width="53.88671875" bestFit="1" customWidth="1"/>
    <col min="3" max="3" width="6.109375" bestFit="1" customWidth="1"/>
    <col min="4" max="4" width="9" bestFit="1" customWidth="1"/>
    <col min="5" max="5" width="17.33203125" style="12" customWidth="1"/>
    <col min="6" max="6" width="17.77734375" bestFit="1" customWidth="1"/>
  </cols>
  <sheetData>
    <row r="1" spans="1:6" ht="15" thickBot="1" x14ac:dyDescent="0.35">
      <c r="A1" s="2" t="s">
        <v>0</v>
      </c>
      <c r="B1" s="3" t="s">
        <v>1</v>
      </c>
      <c r="C1" s="3" t="s">
        <v>2</v>
      </c>
      <c r="D1" s="3" t="s">
        <v>3</v>
      </c>
      <c r="E1" s="9" t="s">
        <v>4</v>
      </c>
      <c r="F1" s="13" t="s">
        <v>5</v>
      </c>
    </row>
    <row r="2" spans="1:6" ht="15" thickBot="1" x14ac:dyDescent="0.35">
      <c r="A2" s="7">
        <v>1</v>
      </c>
      <c r="B2" s="4" t="s">
        <v>6</v>
      </c>
      <c r="C2" s="1"/>
      <c r="D2" s="1"/>
      <c r="E2" s="10"/>
      <c r="F2" s="8"/>
    </row>
    <row r="3" spans="1:6" ht="15" thickBot="1" x14ac:dyDescent="0.35">
      <c r="A3" s="7" t="s">
        <v>25</v>
      </c>
      <c r="B3" s="1" t="s">
        <v>7</v>
      </c>
      <c r="C3" s="1" t="s">
        <v>8</v>
      </c>
      <c r="D3" s="1">
        <v>1</v>
      </c>
      <c r="E3" s="11">
        <v>800</v>
      </c>
      <c r="F3" s="8">
        <f>E3*1.08</f>
        <v>864</v>
      </c>
    </row>
    <row r="4" spans="1:6" ht="15" thickBot="1" x14ac:dyDescent="0.35">
      <c r="A4" s="7" t="s">
        <v>26</v>
      </c>
      <c r="B4" s="1" t="s">
        <v>9</v>
      </c>
      <c r="C4" s="1" t="s">
        <v>10</v>
      </c>
      <c r="D4" s="1">
        <v>22</v>
      </c>
      <c r="E4" s="11">
        <v>60</v>
      </c>
      <c r="F4" s="8">
        <f>E4*1.08*22</f>
        <v>1425.6000000000004</v>
      </c>
    </row>
    <row r="5" spans="1:6" ht="15" thickBot="1" x14ac:dyDescent="0.35">
      <c r="A5" s="7" t="s">
        <v>27</v>
      </c>
      <c r="B5" s="4" t="s">
        <v>11</v>
      </c>
      <c r="C5" s="1"/>
      <c r="D5" s="1"/>
      <c r="E5" s="11"/>
      <c r="F5" s="8"/>
    </row>
    <row r="6" spans="1:6" ht="15" thickBot="1" x14ac:dyDescent="0.35">
      <c r="A6" s="7" t="s">
        <v>28</v>
      </c>
      <c r="B6" s="1" t="s">
        <v>12</v>
      </c>
      <c r="C6" s="1" t="s">
        <v>8</v>
      </c>
      <c r="D6" s="1">
        <v>1</v>
      </c>
      <c r="E6" s="11">
        <v>900</v>
      </c>
      <c r="F6" s="8">
        <f t="shared" ref="F4:F16" si="0">E6*1.08</f>
        <v>972.00000000000011</v>
      </c>
    </row>
    <row r="7" spans="1:6" ht="15" thickBot="1" x14ac:dyDescent="0.35">
      <c r="A7" s="7" t="s">
        <v>30</v>
      </c>
      <c r="B7" s="1" t="s">
        <v>13</v>
      </c>
      <c r="C7" s="1" t="s">
        <v>10</v>
      </c>
      <c r="D7" s="1">
        <v>12</v>
      </c>
      <c r="E7" s="11">
        <v>85</v>
      </c>
      <c r="F7" s="8">
        <f>E7*1.08*12</f>
        <v>1101.6000000000001</v>
      </c>
    </row>
    <row r="8" spans="1:6" ht="15" thickBot="1" x14ac:dyDescent="0.35">
      <c r="A8" s="7" t="s">
        <v>31</v>
      </c>
      <c r="B8" s="4" t="s">
        <v>14</v>
      </c>
      <c r="C8" s="1"/>
      <c r="D8" s="1"/>
      <c r="E8" s="11"/>
      <c r="F8" s="8"/>
    </row>
    <row r="9" spans="1:6" ht="15" thickBot="1" x14ac:dyDescent="0.35">
      <c r="A9" s="7" t="s">
        <v>32</v>
      </c>
      <c r="B9" s="1" t="s">
        <v>15</v>
      </c>
      <c r="C9" s="1" t="s">
        <v>16</v>
      </c>
      <c r="D9" s="1">
        <v>1</v>
      </c>
      <c r="E9" s="11">
        <v>2200</v>
      </c>
      <c r="F9" s="8">
        <f t="shared" si="0"/>
        <v>2376</v>
      </c>
    </row>
    <row r="10" spans="1:6" ht="15" thickBot="1" x14ac:dyDescent="0.35">
      <c r="A10" s="7" t="s">
        <v>33</v>
      </c>
      <c r="B10" s="1" t="s">
        <v>17</v>
      </c>
      <c r="C10" s="1" t="s">
        <v>16</v>
      </c>
      <c r="D10" s="1">
        <v>1</v>
      </c>
      <c r="E10" s="11">
        <v>650</v>
      </c>
      <c r="F10" s="8">
        <f t="shared" si="0"/>
        <v>702</v>
      </c>
    </row>
    <row r="11" spans="1:6" ht="15" thickBot="1" x14ac:dyDescent="0.35">
      <c r="A11" s="7" t="s">
        <v>34</v>
      </c>
      <c r="B11" s="1" t="s">
        <v>18</v>
      </c>
      <c r="C11" s="1" t="s">
        <v>8</v>
      </c>
      <c r="D11" s="1">
        <v>1</v>
      </c>
      <c r="E11" s="11">
        <v>750</v>
      </c>
      <c r="F11" s="8">
        <f t="shared" si="0"/>
        <v>810</v>
      </c>
    </row>
    <row r="12" spans="1:6" ht="15" thickBot="1" x14ac:dyDescent="0.35">
      <c r="A12" s="7" t="s">
        <v>35</v>
      </c>
      <c r="B12" s="1" t="s">
        <v>19</v>
      </c>
      <c r="C12" s="1" t="s">
        <v>16</v>
      </c>
      <c r="D12" s="1">
        <v>1</v>
      </c>
      <c r="E12" s="11">
        <v>550</v>
      </c>
      <c r="F12" s="8">
        <f t="shared" si="0"/>
        <v>594</v>
      </c>
    </row>
    <row r="13" spans="1:6" ht="15" thickBot="1" x14ac:dyDescent="0.35">
      <c r="A13" s="7" t="s">
        <v>36</v>
      </c>
      <c r="B13" s="1" t="s">
        <v>20</v>
      </c>
      <c r="C13" s="1" t="s">
        <v>16</v>
      </c>
      <c r="D13" s="1">
        <v>1</v>
      </c>
      <c r="E13" s="11">
        <v>1400</v>
      </c>
      <c r="F13" s="8">
        <f t="shared" si="0"/>
        <v>1512</v>
      </c>
    </row>
    <row r="14" spans="1:6" ht="15" thickBot="1" x14ac:dyDescent="0.35">
      <c r="A14" s="7" t="s">
        <v>37</v>
      </c>
      <c r="B14" s="4" t="s">
        <v>21</v>
      </c>
      <c r="C14" s="1"/>
      <c r="D14" s="1"/>
      <c r="E14" s="11"/>
      <c r="F14" s="8"/>
    </row>
    <row r="15" spans="1:6" ht="15" thickBot="1" x14ac:dyDescent="0.35">
      <c r="A15" s="7" t="s">
        <v>29</v>
      </c>
      <c r="B15" s="1" t="s">
        <v>22</v>
      </c>
      <c r="C15" s="1" t="s">
        <v>10</v>
      </c>
      <c r="D15" s="1">
        <v>22</v>
      </c>
      <c r="E15" s="11">
        <v>160</v>
      </c>
      <c r="F15" s="8">
        <f>E15*1.08*22</f>
        <v>3801.6000000000004</v>
      </c>
    </row>
    <row r="16" spans="1:6" ht="15" thickBot="1" x14ac:dyDescent="0.35">
      <c r="A16" s="7" t="s">
        <v>38</v>
      </c>
      <c r="B16" s="1" t="s">
        <v>23</v>
      </c>
      <c r="C16" s="1" t="s">
        <v>8</v>
      </c>
      <c r="D16" s="1">
        <v>1</v>
      </c>
      <c r="E16" s="11">
        <v>2500</v>
      </c>
      <c r="F16" s="8">
        <f t="shared" si="0"/>
        <v>2700</v>
      </c>
    </row>
    <row r="17" spans="1:6" ht="15" thickBot="1" x14ac:dyDescent="0.35">
      <c r="A17" s="5"/>
      <c r="B17" s="1" t="s">
        <v>24</v>
      </c>
      <c r="C17" s="1"/>
      <c r="D17" s="1"/>
      <c r="E17" s="10"/>
      <c r="F17" s="14">
        <f>SUM(F3:F16)</f>
        <v>16858.800000000003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Kosztorys_Remont Lazienki PFRON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Łukasz Brunacki</dc:creator>
  <cp:lastModifiedBy>Łukasz Brunacki</cp:lastModifiedBy>
  <dcterms:created xsi:type="dcterms:W3CDTF">2026-02-02T16:39:08Z</dcterms:created>
  <dcterms:modified xsi:type="dcterms:W3CDTF">2026-02-02T16:54:38Z</dcterms:modified>
</cp:coreProperties>
</file>